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07BDCEF5-901A-4E3B-9915-E0EC8443959C}" xr6:coauthVersionLast="36" xr6:coauthVersionMax="36" xr10:uidLastSave="{00000000-0000-0000-0000-000000000000}"/>
  <bookViews>
    <workbookView xWindow="0" yWindow="0" windowWidth="28800" windowHeight="12135" xr2:uid="{DEAD917C-D0ED-432D-A924-9874175E7159}"/>
  </bookViews>
  <sheets>
    <sheet name="表紙" sheetId="1" r:id="rId1"/>
    <sheet name="照明器具" sheetId="2" r:id="rId2"/>
  </sheets>
  <definedNames>
    <definedName name="_xlnm.Print_Area" localSheetId="1">照明器具!$A$3:$AN$64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66" i="2" l="1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AN66" i="2" s="1"/>
  <c r="G66" i="2"/>
  <c r="F66" i="2"/>
  <c r="E66" i="2"/>
  <c r="AN64" i="2"/>
  <c r="C64" i="2"/>
  <c r="B64" i="2"/>
  <c r="A64" i="2"/>
  <c r="AN63" i="2"/>
  <c r="E32" i="2" s="1"/>
  <c r="M32" i="2" s="1"/>
  <c r="C63" i="2"/>
  <c r="B63" i="2"/>
  <c r="A63" i="2"/>
  <c r="AN62" i="2"/>
  <c r="C62" i="2"/>
  <c r="B62" i="2"/>
  <c r="A62" i="2"/>
  <c r="AN61" i="2"/>
  <c r="C61" i="2"/>
  <c r="B61" i="2"/>
  <c r="A61" i="2"/>
  <c r="AN60" i="2"/>
  <c r="C60" i="2"/>
  <c r="B60" i="2"/>
  <c r="A60" i="2"/>
  <c r="AN59" i="2"/>
  <c r="C59" i="2"/>
  <c r="B59" i="2"/>
  <c r="A59" i="2"/>
  <c r="AN58" i="2"/>
  <c r="C58" i="2"/>
  <c r="B58" i="2"/>
  <c r="A58" i="2"/>
  <c r="AN57" i="2"/>
  <c r="C57" i="2"/>
  <c r="B57" i="2"/>
  <c r="A57" i="2"/>
  <c r="AN56" i="2"/>
  <c r="C56" i="2"/>
  <c r="B56" i="2"/>
  <c r="A56" i="2"/>
  <c r="AN55" i="2"/>
  <c r="C55" i="2"/>
  <c r="B55" i="2"/>
  <c r="A55" i="2"/>
  <c r="AN54" i="2"/>
  <c r="C54" i="2"/>
  <c r="B54" i="2"/>
  <c r="A54" i="2"/>
  <c r="AN53" i="2"/>
  <c r="C53" i="2"/>
  <c r="B53" i="2"/>
  <c r="A53" i="2"/>
  <c r="AN52" i="2"/>
  <c r="C52" i="2"/>
  <c r="B52" i="2"/>
  <c r="A52" i="2"/>
  <c r="AN51" i="2"/>
  <c r="C51" i="2"/>
  <c r="B51" i="2"/>
  <c r="A51" i="2"/>
  <c r="AN50" i="2"/>
  <c r="C50" i="2"/>
  <c r="B50" i="2"/>
  <c r="A50" i="2"/>
  <c r="AN49" i="2"/>
  <c r="C49" i="2"/>
  <c r="B49" i="2"/>
  <c r="A49" i="2"/>
  <c r="AN48" i="2"/>
  <c r="C48" i="2"/>
  <c r="B48" i="2"/>
  <c r="A48" i="2"/>
  <c r="AN47" i="2"/>
  <c r="C47" i="2"/>
  <c r="B47" i="2"/>
  <c r="A47" i="2"/>
  <c r="AN46" i="2"/>
  <c r="C46" i="2"/>
  <c r="B46" i="2"/>
  <c r="A46" i="2"/>
  <c r="AN45" i="2"/>
  <c r="C45" i="2"/>
  <c r="B45" i="2"/>
  <c r="A45" i="2"/>
  <c r="AN44" i="2"/>
  <c r="C44" i="2"/>
  <c r="B44" i="2"/>
  <c r="A44" i="2"/>
  <c r="AN43" i="2"/>
  <c r="C43" i="2"/>
  <c r="B43" i="2"/>
  <c r="A43" i="2"/>
  <c r="AN42" i="2"/>
  <c r="C42" i="2"/>
  <c r="B42" i="2"/>
  <c r="A42" i="2"/>
  <c r="AN41" i="2"/>
  <c r="C41" i="2"/>
  <c r="B41" i="2"/>
  <c r="A41" i="2"/>
  <c r="AN40" i="2"/>
  <c r="C40" i="2"/>
  <c r="B40" i="2"/>
  <c r="A40" i="2"/>
  <c r="AN39" i="2"/>
  <c r="C39" i="2"/>
  <c r="B39" i="2"/>
  <c r="A39" i="2"/>
  <c r="E33" i="2"/>
  <c r="M33" i="2" s="1"/>
  <c r="AO32" i="2"/>
  <c r="AO31" i="2"/>
  <c r="E31" i="2"/>
  <c r="M31" i="2" s="1"/>
  <c r="AO30" i="2"/>
  <c r="E30" i="2"/>
  <c r="M30" i="2" s="1"/>
  <c r="AO29" i="2"/>
  <c r="E29" i="2"/>
  <c r="M29" i="2" s="1"/>
  <c r="AO28" i="2"/>
  <c r="E28" i="2"/>
  <c r="M28" i="2" s="1"/>
  <c r="AO27" i="2"/>
  <c r="E27" i="2"/>
  <c r="M27" i="2" s="1"/>
  <c r="AO26" i="2"/>
  <c r="M26" i="2"/>
  <c r="E26" i="2"/>
  <c r="AO25" i="2"/>
  <c r="E25" i="2"/>
  <c r="M25" i="2" s="1"/>
  <c r="AO24" i="2"/>
  <c r="M24" i="2"/>
  <c r="E24" i="2"/>
  <c r="AO23" i="2"/>
  <c r="E23" i="2"/>
  <c r="M23" i="2" s="1"/>
  <c r="AO22" i="2"/>
  <c r="E22" i="2"/>
  <c r="M22" i="2" s="1"/>
  <c r="AO21" i="2"/>
  <c r="E21" i="2"/>
  <c r="M21" i="2" s="1"/>
  <c r="AO20" i="2"/>
  <c r="M20" i="2"/>
  <c r="E20" i="2"/>
  <c r="AO19" i="2"/>
  <c r="E19" i="2"/>
  <c r="M19" i="2" s="1"/>
  <c r="AO18" i="2"/>
  <c r="M18" i="2"/>
  <c r="E18" i="2"/>
  <c r="AO17" i="2"/>
  <c r="E17" i="2"/>
  <c r="M17" i="2" s="1"/>
  <c r="AO16" i="2"/>
  <c r="M16" i="2"/>
  <c r="E16" i="2"/>
  <c r="AO15" i="2"/>
  <c r="E15" i="2"/>
  <c r="M15" i="2" s="1"/>
  <c r="AO14" i="2"/>
  <c r="E14" i="2"/>
  <c r="M14" i="2" s="1"/>
  <c r="AO13" i="2"/>
  <c r="E13" i="2"/>
  <c r="M13" i="2" s="1"/>
  <c r="AO12" i="2"/>
  <c r="M12" i="2"/>
  <c r="E12" i="2"/>
  <c r="AO11" i="2"/>
  <c r="E11" i="2"/>
  <c r="M11" i="2" s="1"/>
  <c r="AO10" i="2"/>
  <c r="M10" i="2"/>
  <c r="E10" i="2"/>
  <c r="AO9" i="2"/>
  <c r="E9" i="2"/>
  <c r="M9" i="2" s="1"/>
  <c r="AO8" i="2"/>
  <c r="M8" i="2"/>
  <c r="E8" i="2"/>
  <c r="AO33" i="2" l="1"/>
</calcChain>
</file>

<file path=xl/sharedStrings.xml><?xml version="1.0" encoding="utf-8"?>
<sst xmlns="http://schemas.openxmlformats.org/spreadsheetml/2006/main" count="106" uniqueCount="89">
  <si>
    <t>旭が丘小学校</t>
    <rPh sb="0" eb="1">
      <t>アサヒ</t>
    </rPh>
    <rPh sb="2" eb="3">
      <t>オカ</t>
    </rPh>
    <rPh sb="3" eb="6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</si>
  <si>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</si>
  <si>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</si>
  <si>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</si>
  <si>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</si>
  <si>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</si>
  <si>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</si>
  <si>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</si>
  <si>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</si>
  <si>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</si>
  <si>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</si>
  <si>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</si>
  <si>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防爆型・直付</t>
    <rPh sb="0" eb="2">
      <t>ボウバク</t>
    </rPh>
    <rPh sb="2" eb="3">
      <t>ガタ</t>
    </rPh>
    <rPh sb="4" eb="6">
      <t>ジカヅ</t>
    </rPh>
    <phoneticPr fontId="3"/>
  </si>
  <si>
    <t>IL100W×1</t>
    <phoneticPr fontId="3"/>
  </si>
  <si>
    <t>B</t>
  </si>
  <si>
    <t>逆富士型</t>
    <rPh sb="0" eb="4">
      <t>ギャクフジガタ</t>
    </rPh>
    <phoneticPr fontId="3"/>
  </si>
  <si>
    <t>FL40W×1</t>
    <phoneticPr fontId="3"/>
  </si>
  <si>
    <t>C</t>
  </si>
  <si>
    <t>逆富士型・防水型</t>
    <rPh sb="0" eb="4">
      <t>ギャクフジガタ</t>
    </rPh>
    <rPh sb="5" eb="8">
      <t>ボウスイガタ</t>
    </rPh>
    <phoneticPr fontId="3"/>
  </si>
  <si>
    <t>FL40W×1</t>
  </si>
  <si>
    <t>D</t>
  </si>
  <si>
    <t>投光器・直付・防水型</t>
    <rPh sb="0" eb="2">
      <t>トウコウ</t>
    </rPh>
    <rPh sb="2" eb="3">
      <t>キ</t>
    </rPh>
    <rPh sb="4" eb="6">
      <t>ジカヅ</t>
    </rPh>
    <rPh sb="7" eb="9">
      <t>ボウスイ</t>
    </rPh>
    <rPh sb="9" eb="10">
      <t>ガタ</t>
    </rPh>
    <phoneticPr fontId="3"/>
  </si>
  <si>
    <t>HF400W×1</t>
  </si>
  <si>
    <t>E</t>
  </si>
  <si>
    <t>HF200W×1</t>
  </si>
  <si>
    <t>F</t>
  </si>
  <si>
    <t>外灯・防水型</t>
    <rPh sb="0" eb="2">
      <t>ガイトウ</t>
    </rPh>
    <rPh sb="3" eb="6">
      <t>ボウスイガタ</t>
    </rPh>
    <phoneticPr fontId="3"/>
  </si>
  <si>
    <t>G</t>
  </si>
  <si>
    <t>誘導灯・直付・片面</t>
    <rPh sb="0" eb="3">
      <t>ユウドウトウ</t>
    </rPh>
    <rPh sb="4" eb="6">
      <t>ジカヅ</t>
    </rPh>
    <rPh sb="7" eb="9">
      <t>カタメン</t>
    </rPh>
    <phoneticPr fontId="3"/>
  </si>
  <si>
    <t>FL10W×1
バッテリー付</t>
    <rPh sb="13" eb="14">
      <t>ツ</t>
    </rPh>
    <phoneticPr fontId="3"/>
  </si>
  <si>
    <t>H</t>
  </si>
  <si>
    <t>誘導灯・直付・両面</t>
    <rPh sb="0" eb="3">
      <t>ユウドウトウ</t>
    </rPh>
    <rPh sb="4" eb="6">
      <t>ジカヅ</t>
    </rPh>
    <rPh sb="7" eb="9">
      <t>リョウメン</t>
    </rPh>
    <phoneticPr fontId="3"/>
  </si>
  <si>
    <t>I</t>
  </si>
  <si>
    <t>直付型・ﾏﾙﾁﾊﾛｹﾞﾝ</t>
    <rPh sb="0" eb="2">
      <t>ジカヅ</t>
    </rPh>
    <rPh sb="2" eb="3">
      <t>ガタ</t>
    </rPh>
    <phoneticPr fontId="3"/>
  </si>
  <si>
    <t>MF400W×1</t>
    <phoneticPr fontId="3"/>
  </si>
  <si>
    <t>J</t>
  </si>
  <si>
    <t>MF400W×1
光補償付</t>
    <rPh sb="9" eb="13">
      <t>ヒカリホショウツ</t>
    </rPh>
    <phoneticPr fontId="3"/>
  </si>
  <si>
    <t>K</t>
  </si>
  <si>
    <t>直付型</t>
    <rPh sb="0" eb="2">
      <t>ジカヅ</t>
    </rPh>
    <rPh sb="2" eb="3">
      <t>ガタ</t>
    </rPh>
    <phoneticPr fontId="3"/>
  </si>
  <si>
    <t>FHF16W×1</t>
    <phoneticPr fontId="3"/>
  </si>
  <si>
    <t>L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</si>
  <si>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</si>
  <si>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FHF16W×1</t>
  </si>
  <si>
    <t>M</t>
  </si>
  <si>
    <t>FHF16W×2</t>
    <phoneticPr fontId="3"/>
  </si>
  <si>
    <t>N</t>
  </si>
  <si>
    <t>FHF32W×1</t>
    <phoneticPr fontId="3"/>
  </si>
  <si>
    <t>O</t>
  </si>
  <si>
    <t>FHF32W×2</t>
    <phoneticPr fontId="3"/>
  </si>
  <si>
    <t>P</t>
  </si>
  <si>
    <t>直付型・防水型・ﾌﾞﾗｹｯﾄ</t>
    <rPh sb="0" eb="2">
      <t>ジカヅ</t>
    </rPh>
    <rPh sb="2" eb="3">
      <t>ガタ</t>
    </rPh>
    <rPh sb="4" eb="7">
      <t>ボウスイガタ</t>
    </rPh>
    <phoneticPr fontId="3"/>
  </si>
  <si>
    <t>FL20W×1</t>
    <phoneticPr fontId="3"/>
  </si>
  <si>
    <t>Q</t>
  </si>
  <si>
    <t>R</t>
  </si>
  <si>
    <t>ﾎﾞｰﾀﾞｰﾗｲﾄ</t>
    <phoneticPr fontId="3"/>
  </si>
  <si>
    <t>100W×1</t>
    <phoneticPr fontId="3"/>
  </si>
  <si>
    <t>S</t>
  </si>
  <si>
    <t>IL200W×1</t>
    <phoneticPr fontId="3"/>
  </si>
  <si>
    <t>T</t>
  </si>
  <si>
    <t>直付型・ﾁｪｰﾝ吊</t>
    <rPh sb="0" eb="2">
      <t>ジカヅ</t>
    </rPh>
    <rPh sb="2" eb="3">
      <t>ガタ</t>
    </rPh>
    <rPh sb="8" eb="9">
      <t>ツ</t>
    </rPh>
    <phoneticPr fontId="3"/>
  </si>
  <si>
    <t>FL40W×2</t>
    <phoneticPr fontId="3"/>
  </si>
  <si>
    <t>U</t>
  </si>
  <si>
    <t>V</t>
  </si>
  <si>
    <t>W</t>
  </si>
  <si>
    <t>X</t>
  </si>
  <si>
    <t>Y</t>
  </si>
  <si>
    <t>校舎</t>
    <rPh sb="0" eb="2">
      <t>コウシャ</t>
    </rPh>
    <phoneticPr fontId="3"/>
  </si>
  <si>
    <t>外部</t>
    <rPh sb="0" eb="2">
      <t>ガイブ</t>
    </rPh>
    <phoneticPr fontId="3"/>
  </si>
  <si>
    <t>1階・廊下</t>
    <rPh sb="1" eb="2">
      <t>カイ</t>
    </rPh>
    <rPh sb="3" eb="5">
      <t>ロウカ</t>
    </rPh>
    <phoneticPr fontId="3"/>
  </si>
  <si>
    <t>２階・廊下</t>
    <rPh sb="1" eb="2">
      <t>カイ</t>
    </rPh>
    <rPh sb="3" eb="5">
      <t>ロウカ</t>
    </rPh>
    <phoneticPr fontId="3"/>
  </si>
  <si>
    <t>２階・外部</t>
    <rPh sb="1" eb="2">
      <t>カイ</t>
    </rPh>
    <rPh sb="3" eb="5">
      <t>ガイブ</t>
    </rPh>
    <phoneticPr fontId="3"/>
  </si>
  <si>
    <t>３階・廊下</t>
    <rPh sb="1" eb="2">
      <t>カイ</t>
    </rPh>
    <rPh sb="3" eb="5">
      <t>ロウカ</t>
    </rPh>
    <phoneticPr fontId="3"/>
  </si>
  <si>
    <t>４階・廊下</t>
    <rPh sb="1" eb="2">
      <t>カイ</t>
    </rPh>
    <rPh sb="3" eb="5">
      <t>ロウカ</t>
    </rPh>
    <phoneticPr fontId="3"/>
  </si>
  <si>
    <t>R階・外部</t>
    <rPh sb="1" eb="2">
      <t>カイ</t>
    </rPh>
    <rPh sb="3" eb="5">
      <t>ガイブ</t>
    </rPh>
    <phoneticPr fontId="3"/>
  </si>
  <si>
    <t>体育館</t>
    <rPh sb="0" eb="3">
      <t>タイイクカン</t>
    </rPh>
    <phoneticPr fontId="3"/>
  </si>
  <si>
    <t>用具室</t>
    <rPh sb="0" eb="2">
      <t>ヨウグ</t>
    </rPh>
    <rPh sb="2" eb="3">
      <t>シツ</t>
    </rPh>
    <phoneticPr fontId="3"/>
  </si>
  <si>
    <t>玄関</t>
    <rPh sb="0" eb="2">
      <t>ゲンカン</t>
    </rPh>
    <phoneticPr fontId="3"/>
  </si>
  <si>
    <t>男子トイレ</t>
    <rPh sb="0" eb="2">
      <t>ダンシ</t>
    </rPh>
    <phoneticPr fontId="3"/>
  </si>
  <si>
    <t>女子トイレ</t>
    <rPh sb="0" eb="2">
      <t>ジョシ</t>
    </rPh>
    <phoneticPr fontId="3"/>
  </si>
  <si>
    <t>アリーナ</t>
  </si>
  <si>
    <t>控室</t>
    <rPh sb="0" eb="2">
      <t>ヒカエシツ</t>
    </rPh>
    <phoneticPr fontId="3"/>
  </si>
  <si>
    <t>式台</t>
    <rPh sb="0" eb="2">
      <t>シキダイ</t>
    </rPh>
    <phoneticPr fontId="3"/>
  </si>
  <si>
    <t>放送室</t>
    <rPh sb="0" eb="3">
      <t>ホウソウシツ</t>
    </rPh>
    <phoneticPr fontId="3"/>
  </si>
  <si>
    <t>４棟ポンプ室</t>
    <rPh sb="1" eb="2">
      <t>トウ</t>
    </rPh>
    <rPh sb="5" eb="6">
      <t>シツ</t>
    </rPh>
    <phoneticPr fontId="3"/>
  </si>
  <si>
    <t>５棟浄化槽機械室</t>
    <rPh sb="1" eb="2">
      <t>トウ</t>
    </rPh>
    <rPh sb="2" eb="5">
      <t>ジョウカソウ</t>
    </rPh>
    <rPh sb="5" eb="8">
      <t>キカイシツ</t>
    </rPh>
    <phoneticPr fontId="3"/>
  </si>
  <si>
    <t>9棟機械室</t>
    <rPh sb="1" eb="2">
      <t>トウ</t>
    </rPh>
    <rPh sb="2" eb="5">
      <t>キカイシツ</t>
    </rPh>
    <phoneticPr fontId="3"/>
  </si>
  <si>
    <t>10棟機械室</t>
    <rPh sb="2" eb="3">
      <t>トウ</t>
    </rPh>
    <rPh sb="3" eb="6">
      <t>キカイシツ</t>
    </rPh>
    <phoneticPr fontId="3"/>
  </si>
  <si>
    <t>計</t>
  </si>
  <si>
    <t>校舎・付属棟</t>
    <rPh sb="0" eb="2">
      <t>コウシャ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</si>
</sst>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10" fillId="0" borderId="39" xfId="0" applyFont="1" applyBorder="1" applyAlignment="1">
      <alignment horizontal="left" vertical="center" wrapText="1" shrinkToFit="1"/>
    </xf>
    <xf numFmtId="0" fontId="10" fillId="0" borderId="30" xfId="0" applyFont="1" applyBorder="1" applyAlignment="1">
      <alignment horizontal="left" vertical="center" wrapText="1" shrinkToFi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3" fontId="6" fillId="0" borderId="0" xfId="0" applyNumberFormat="1" applyFont="1"/>
    <xf numFmtId="0" fontId="6" fillId="0" borderId="0" xfId="0" applyFont="1" applyAlignment="1">
      <alignment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0" fontId="6" fillId="0" borderId="56" xfId="0" applyFont="1" applyBorder="1" applyAlignment="1">
      <alignment horizontal="left" vertical="center" shrinkToFit="1"/>
    </xf>
    <xf numFmtId="0" fontId="6" fillId="0" borderId="57" xfId="0" applyFont="1" applyBorder="1" applyAlignment="1">
      <alignment horizontal="left" vertical="center" shrinkToFit="1"/>
    </xf>
    <xf numFmtId="0" fontId="6" fillId="0" borderId="58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0" fontId="6" fillId="0" borderId="1" xfId="0" quotePrefix="1" applyFont="1" applyBorder="1" applyAlignment="1">
      <alignment horizontal="left" shrinkToFit="1"/>
    </xf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3" fontId="6" fillId="0" borderId="53" xfId="0" applyNumberFormat="1" applyFont="1" applyBorder="1" applyAlignment="1">
      <alignment horizontal="center" vertical="top" textRotation="255" shrinkToFit="1"/>
    </xf>
    <xf numFmtId="3" fontId="6" fillId="0" borderId="54" xfId="0" applyNumberFormat="1" applyFont="1" applyBorder="1" applyAlignment="1">
      <alignment horizontal="center" vertical="top" textRotation="255" shrinkToFit="1"/>
    </xf>
    <xf numFmtId="3" fontId="6" fillId="0" borderId="55" xfId="0" applyNumberFormat="1" applyFont="1" applyBorder="1" applyAlignment="1">
      <alignment horizontal="center" vertical="top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2" fillId="0" borderId="0" xfId="0" quotePrefix="1" applyFont="1" applyBorder="1" applyAlignment="1">
      <alignment horizontal="left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9C140-A60C-4D43-8708-76810D7695DC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J21" sqref="J21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4D68F-694C-4BA6-8C45-635C283B6EB5}">
  <sheetPr>
    <tabColor rgb="FFFFC000"/>
    <pageSetUpPr fitToPage="1"/>
  </sheetPr>
  <dimension ref="A1:AS66"/>
  <sheetViews>
    <sheetView showGridLines="0" showZeros="0" view="pageBreakPreview" zoomScaleNormal="100" zoomScaleSheetLayoutView="100" workbookViewId="0">
      <selection activeCell="J21" sqref="J21"/>
    </sheetView>
  </sheetViews>
  <sheetFormatPr defaultRowHeight="15" customHeight="1" x14ac:dyDescent="0.15"/>
  <cols>
    <col min="1" max="1" width="3.5" style="70" customWidth="1"/>
    <col min="2" max="2" width="10" style="70" customWidth="1"/>
    <col min="3" max="3" width="9.75" style="71" customWidth="1"/>
    <col min="4" max="4" width="8.125" style="70" customWidth="1"/>
    <col min="5" max="5" width="3.375" style="72" customWidth="1"/>
    <col min="6" max="39" width="3.375" style="74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05" t="s">
        <v>3</v>
      </c>
      <c r="B1" s="105"/>
      <c r="C1" s="105"/>
      <c r="D1" s="105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06" t="s">
        <v>4</v>
      </c>
      <c r="B3" s="107"/>
      <c r="C3" s="108"/>
      <c r="D3" s="29" t="s">
        <v>5</v>
      </c>
      <c r="E3" s="115" t="s">
        <v>6</v>
      </c>
      <c r="F3" s="75"/>
      <c r="G3" s="75"/>
      <c r="H3" s="75"/>
      <c r="I3" s="75"/>
      <c r="J3" s="75"/>
      <c r="K3" s="75"/>
      <c r="L3" s="99"/>
      <c r="M3" s="102" t="s">
        <v>7</v>
      </c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30"/>
      <c r="AM3" s="75"/>
      <c r="AN3" s="78"/>
    </row>
    <row r="4" spans="1:45" ht="18.399999999999999" customHeight="1" x14ac:dyDescent="0.15">
      <c r="A4" s="109"/>
      <c r="B4" s="110"/>
      <c r="C4" s="111"/>
      <c r="D4" s="31" t="s">
        <v>8</v>
      </c>
      <c r="E4" s="116"/>
      <c r="F4" s="76"/>
      <c r="G4" s="76"/>
      <c r="H4" s="76"/>
      <c r="I4" s="76"/>
      <c r="J4" s="76"/>
      <c r="K4" s="76"/>
      <c r="L4" s="100"/>
      <c r="M4" s="103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32"/>
      <c r="AM4" s="76"/>
      <c r="AN4" s="79"/>
    </row>
    <row r="5" spans="1:45" ht="18.399999999999999" customHeight="1" x14ac:dyDescent="0.15">
      <c r="A5" s="109"/>
      <c r="B5" s="110"/>
      <c r="C5" s="111"/>
      <c r="D5" s="31" t="s">
        <v>9</v>
      </c>
      <c r="E5" s="116"/>
      <c r="F5" s="76"/>
      <c r="G5" s="76"/>
      <c r="H5" s="76"/>
      <c r="I5" s="76"/>
      <c r="J5" s="76"/>
      <c r="K5" s="76"/>
      <c r="L5" s="100"/>
      <c r="M5" s="103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32"/>
      <c r="AM5" s="76"/>
      <c r="AN5" s="79"/>
    </row>
    <row r="6" spans="1:45" ht="18.399999999999999" customHeight="1" x14ac:dyDescent="0.15">
      <c r="A6" s="112"/>
      <c r="B6" s="113"/>
      <c r="C6" s="114"/>
      <c r="D6" s="33" t="s">
        <v>10</v>
      </c>
      <c r="E6" s="117"/>
      <c r="F6" s="77"/>
      <c r="G6" s="77"/>
      <c r="H6" s="77"/>
      <c r="I6" s="77"/>
      <c r="J6" s="77"/>
      <c r="K6" s="77"/>
      <c r="L6" s="101"/>
      <c r="M6" s="104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34"/>
      <c r="AM6" s="77"/>
      <c r="AN6" s="80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11</v>
      </c>
      <c r="B8" s="46" t="s">
        <v>12</v>
      </c>
      <c r="C8" s="47" t="s">
        <v>13</v>
      </c>
      <c r="D8" s="48"/>
      <c r="E8" s="39">
        <f>AN39</f>
        <v>2</v>
      </c>
      <c r="F8" s="40"/>
      <c r="G8" s="40"/>
      <c r="H8" s="40"/>
      <c r="I8" s="40"/>
      <c r="J8" s="40"/>
      <c r="K8" s="40"/>
      <c r="L8" s="49"/>
      <c r="M8" s="42">
        <f t="shared" ref="M8:M33" si="0">SUM(E8:L8)</f>
        <v>2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0"/>
      <c r="AK8" s="40"/>
      <c r="AL8" s="40"/>
      <c r="AM8" s="40"/>
      <c r="AN8" s="51"/>
      <c r="AO8" s="7" t="str">
        <f>_xlfn.TEXTJOIN(" ",,B8:C8)</f>
        <v>防爆型・直付 IL100W×1</v>
      </c>
    </row>
    <row r="9" spans="1:45" ht="18.600000000000001" customHeight="1" x14ac:dyDescent="0.15">
      <c r="A9" s="45" t="s">
        <v>14</v>
      </c>
      <c r="B9" s="46" t="s">
        <v>15</v>
      </c>
      <c r="C9" s="47" t="s">
        <v>16</v>
      </c>
      <c r="D9" s="48"/>
      <c r="E9" s="39">
        <f t="shared" ref="E9:E32" si="1">AN40</f>
        <v>1</v>
      </c>
      <c r="F9" s="40"/>
      <c r="G9" s="40"/>
      <c r="H9" s="40"/>
      <c r="I9" s="40"/>
      <c r="J9" s="40"/>
      <c r="K9" s="40"/>
      <c r="L9" s="41"/>
      <c r="M9" s="42">
        <f t="shared" si="0"/>
        <v>1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0"/>
      <c r="AK9" s="40"/>
      <c r="AL9" s="40"/>
      <c r="AM9" s="40"/>
      <c r="AN9" s="51"/>
      <c r="AO9" s="7" t="str">
        <f t="shared" ref="AO9:AO32" si="2">_xlfn.TEXTJOIN(" ",,B9:C9)</f>
        <v>逆富士型 FL40W×1</v>
      </c>
    </row>
    <row r="10" spans="1:45" ht="18.600000000000001" customHeight="1" x14ac:dyDescent="0.15">
      <c r="A10" s="45" t="s">
        <v>17</v>
      </c>
      <c r="B10" s="46" t="s">
        <v>18</v>
      </c>
      <c r="C10" s="47" t="s">
        <v>19</v>
      </c>
      <c r="D10" s="48"/>
      <c r="E10" s="39">
        <f t="shared" si="1"/>
        <v>1</v>
      </c>
      <c r="F10" s="40"/>
      <c r="G10" s="40"/>
      <c r="H10" s="40"/>
      <c r="I10" s="40"/>
      <c r="J10" s="40"/>
      <c r="K10" s="40"/>
      <c r="L10" s="41"/>
      <c r="M10" s="42">
        <f t="shared" si="0"/>
        <v>1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0"/>
      <c r="AK10" s="40"/>
      <c r="AL10" s="40"/>
      <c r="AM10" s="40"/>
      <c r="AN10" s="51"/>
      <c r="AO10" s="7" t="str">
        <f t="shared" si="2"/>
        <v>逆富士型・防水型 FL40W×1</v>
      </c>
    </row>
    <row r="11" spans="1:45" ht="18.600000000000001" customHeight="1" x14ac:dyDescent="0.15">
      <c r="A11" s="45" t="s">
        <v>20</v>
      </c>
      <c r="B11" s="46" t="s">
        <v>21</v>
      </c>
      <c r="C11" s="47" t="s">
        <v>22</v>
      </c>
      <c r="D11" s="48"/>
      <c r="E11" s="39">
        <f t="shared" si="1"/>
        <v>5</v>
      </c>
      <c r="F11" s="40"/>
      <c r="G11" s="40"/>
      <c r="H11" s="40"/>
      <c r="I11" s="40"/>
      <c r="J11" s="40"/>
      <c r="K11" s="40"/>
      <c r="L11" s="41"/>
      <c r="M11" s="42">
        <f t="shared" si="0"/>
        <v>5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0"/>
      <c r="AK11" s="40"/>
      <c r="AL11" s="40"/>
      <c r="AM11" s="40"/>
      <c r="AN11" s="51"/>
      <c r="AO11" s="7" t="str">
        <f t="shared" si="2"/>
        <v>投光器・直付・防水型 HF400W×1</v>
      </c>
    </row>
    <row r="12" spans="1:45" ht="18.600000000000001" customHeight="1" x14ac:dyDescent="0.15">
      <c r="A12" s="45" t="s">
        <v>23</v>
      </c>
      <c r="B12" s="46" t="s">
        <v>21</v>
      </c>
      <c r="C12" s="47" t="s">
        <v>24</v>
      </c>
      <c r="D12" s="48"/>
      <c r="E12" s="39">
        <f t="shared" si="1"/>
        <v>3</v>
      </c>
      <c r="F12" s="40"/>
      <c r="G12" s="40"/>
      <c r="H12" s="40"/>
      <c r="I12" s="40"/>
      <c r="J12" s="40"/>
      <c r="K12" s="40"/>
      <c r="L12" s="41"/>
      <c r="M12" s="42">
        <f t="shared" si="0"/>
        <v>3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0"/>
      <c r="AK12" s="40"/>
      <c r="AL12" s="40"/>
      <c r="AM12" s="40"/>
      <c r="AN12" s="51"/>
      <c r="AO12" s="7" t="str">
        <f t="shared" si="2"/>
        <v>投光器・直付・防水型 HF200W×1</v>
      </c>
      <c r="AS12" s="52"/>
    </row>
    <row r="13" spans="1:45" ht="18.600000000000001" customHeight="1" x14ac:dyDescent="0.15">
      <c r="A13" s="45" t="s">
        <v>25</v>
      </c>
      <c r="B13" s="46" t="s">
        <v>26</v>
      </c>
      <c r="C13" s="53" t="s">
        <v>24</v>
      </c>
      <c r="D13" s="48"/>
      <c r="E13" s="39">
        <f t="shared" si="1"/>
        <v>1</v>
      </c>
      <c r="F13" s="40"/>
      <c r="G13" s="40"/>
      <c r="H13" s="40"/>
      <c r="I13" s="40"/>
      <c r="J13" s="40"/>
      <c r="K13" s="40"/>
      <c r="L13" s="41"/>
      <c r="M13" s="42">
        <f t="shared" si="0"/>
        <v>1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0"/>
      <c r="AK13" s="40"/>
      <c r="AL13" s="40"/>
      <c r="AM13" s="40"/>
      <c r="AN13" s="51"/>
      <c r="AO13" s="7" t="str">
        <f t="shared" si="2"/>
        <v>外灯・防水型 HF200W×1</v>
      </c>
      <c r="AS13" s="52"/>
    </row>
    <row r="14" spans="1:45" ht="18.600000000000001" customHeight="1" x14ac:dyDescent="0.15">
      <c r="A14" s="45" t="s">
        <v>27</v>
      </c>
      <c r="B14" s="46" t="s">
        <v>28</v>
      </c>
      <c r="C14" s="47" t="s">
        <v>29</v>
      </c>
      <c r="D14" s="48"/>
      <c r="E14" s="39">
        <f t="shared" si="1"/>
        <v>17</v>
      </c>
      <c r="F14" s="40"/>
      <c r="G14" s="40"/>
      <c r="H14" s="40"/>
      <c r="I14" s="40"/>
      <c r="J14" s="40"/>
      <c r="K14" s="40"/>
      <c r="L14" s="41"/>
      <c r="M14" s="42">
        <f t="shared" si="0"/>
        <v>17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0"/>
      <c r="AK14" s="40"/>
      <c r="AL14" s="40"/>
      <c r="AM14" s="40"/>
      <c r="AN14" s="51"/>
      <c r="AO14" s="7" t="str">
        <f t="shared" si="2"/>
        <v>誘導灯・直付・片面 FL10W×1
バッテリー付</v>
      </c>
    </row>
    <row r="15" spans="1:45" ht="18.600000000000001" customHeight="1" x14ac:dyDescent="0.15">
      <c r="A15" s="45" t="s">
        <v>30</v>
      </c>
      <c r="B15" s="46" t="s">
        <v>31</v>
      </c>
      <c r="C15" s="47" t="s">
        <v>29</v>
      </c>
      <c r="D15" s="48"/>
      <c r="E15" s="39">
        <f t="shared" si="1"/>
        <v>9</v>
      </c>
      <c r="F15" s="40"/>
      <c r="G15" s="40"/>
      <c r="H15" s="40"/>
      <c r="I15" s="40"/>
      <c r="J15" s="40"/>
      <c r="K15" s="40"/>
      <c r="L15" s="41"/>
      <c r="M15" s="42">
        <f t="shared" si="0"/>
        <v>9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0"/>
      <c r="AK15" s="40"/>
      <c r="AL15" s="40"/>
      <c r="AM15" s="40"/>
      <c r="AN15" s="51"/>
      <c r="AO15" s="7" t="str">
        <f t="shared" si="2"/>
        <v>誘導灯・直付・両面 FL10W×1
バッテリー付</v>
      </c>
    </row>
    <row r="16" spans="1:45" ht="18.600000000000001" customHeight="1" x14ac:dyDescent="0.15">
      <c r="A16" s="45" t="s">
        <v>32</v>
      </c>
      <c r="B16" s="36" t="s">
        <v>33</v>
      </c>
      <c r="C16" s="37" t="s">
        <v>34</v>
      </c>
      <c r="D16" s="48"/>
      <c r="E16" s="39">
        <f t="shared" si="1"/>
        <v>18</v>
      </c>
      <c r="F16" s="40"/>
      <c r="G16" s="40"/>
      <c r="H16" s="40"/>
      <c r="I16" s="40"/>
      <c r="J16" s="40"/>
      <c r="K16" s="40"/>
      <c r="L16" s="41"/>
      <c r="M16" s="42">
        <f t="shared" si="0"/>
        <v>18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0"/>
      <c r="AK16" s="40"/>
      <c r="AL16" s="40"/>
      <c r="AM16" s="40"/>
      <c r="AN16" s="51"/>
      <c r="AO16" s="7" t="str">
        <f t="shared" si="2"/>
        <v>直付型・ﾏﾙﾁﾊﾛｹﾞﾝ MF400W×1</v>
      </c>
    </row>
    <row r="17" spans="1:45" ht="18.600000000000001" customHeight="1" x14ac:dyDescent="0.15">
      <c r="A17" s="45" t="s">
        <v>35</v>
      </c>
      <c r="B17" s="36" t="s">
        <v>33</v>
      </c>
      <c r="C17" s="54" t="s">
        <v>36</v>
      </c>
      <c r="D17" s="48"/>
      <c r="E17" s="39">
        <f t="shared" si="1"/>
        <v>4</v>
      </c>
      <c r="F17" s="40"/>
      <c r="G17" s="40"/>
      <c r="H17" s="40"/>
      <c r="I17" s="40"/>
      <c r="J17" s="40"/>
      <c r="K17" s="40"/>
      <c r="L17" s="41"/>
      <c r="M17" s="42">
        <f t="shared" si="0"/>
        <v>4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0"/>
      <c r="AK17" s="40"/>
      <c r="AL17" s="40"/>
      <c r="AM17" s="40"/>
      <c r="AN17" s="51"/>
      <c r="AO17" s="7" t="str">
        <f t="shared" si="2"/>
        <v>直付型・ﾏﾙﾁﾊﾛｹﾞﾝ MF400W×1
光補償付</v>
      </c>
    </row>
    <row r="18" spans="1:45" ht="18.600000000000001" customHeight="1" x14ac:dyDescent="0.15">
      <c r="A18" s="45" t="s">
        <v>37</v>
      </c>
      <c r="B18" s="46" t="s">
        <v>38</v>
      </c>
      <c r="C18" s="47" t="s">
        <v>39</v>
      </c>
      <c r="D18" s="48"/>
      <c r="E18" s="39">
        <f t="shared" si="1"/>
        <v>1</v>
      </c>
      <c r="F18" s="40"/>
      <c r="G18" s="40"/>
      <c r="H18" s="40"/>
      <c r="I18" s="40"/>
      <c r="J18" s="40"/>
      <c r="K18" s="40"/>
      <c r="L18" s="41"/>
      <c r="M18" s="42">
        <f t="shared" si="0"/>
        <v>1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0"/>
      <c r="AK18" s="40"/>
      <c r="AL18" s="40"/>
      <c r="AM18" s="40"/>
      <c r="AN18" s="51"/>
      <c r="AO18" s="7" t="str">
        <f t="shared" si="2"/>
        <v>直付型 FHF16W×1</v>
      </c>
    </row>
    <row r="19" spans="1:45" ht="18.600000000000001" customHeight="1" x14ac:dyDescent="0.15">
      <c r="A19" s="45" t="s">
        <v>40</v>
      </c>
      <c r="B19" s="46" t="s">
        <v>41</v>
      </c>
      <c r="C19" s="47" t="s">
        <v>42</v>
      </c>
      <c r="D19" s="48"/>
      <c r="E19" s="39">
        <f t="shared" si="1"/>
        <v>3</v>
      </c>
      <c r="F19" s="40"/>
      <c r="G19" s="40"/>
      <c r="H19" s="40"/>
      <c r="I19" s="40"/>
      <c r="J19" s="40"/>
      <c r="K19" s="40"/>
      <c r="L19" s="41"/>
      <c r="M19" s="42">
        <f t="shared" si="0"/>
        <v>3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0"/>
      <c r="AK19" s="40"/>
      <c r="AL19" s="40"/>
      <c r="AM19" s="40"/>
      <c r="AN19" s="51"/>
      <c r="AO19" s="7" t="str">
        <f t="shared" si="2"/>
        <v>直付型・防水型 FHF16W×1</v>
      </c>
    </row>
    <row r="20" spans="1:45" ht="18.600000000000001" customHeight="1" x14ac:dyDescent="0.15">
      <c r="A20" s="45" t="s">
        <v>43</v>
      </c>
      <c r="B20" s="46" t="s">
        <v>15</v>
      </c>
      <c r="C20" s="47" t="s">
        <v>44</v>
      </c>
      <c r="D20" s="48"/>
      <c r="E20" s="39">
        <f t="shared" si="1"/>
        <v>2</v>
      </c>
      <c r="F20" s="40"/>
      <c r="G20" s="40"/>
      <c r="H20" s="40"/>
      <c r="I20" s="40"/>
      <c r="J20" s="40"/>
      <c r="K20" s="40"/>
      <c r="L20" s="41"/>
      <c r="M20" s="42">
        <f t="shared" si="0"/>
        <v>2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0"/>
      <c r="AK20" s="40"/>
      <c r="AL20" s="40"/>
      <c r="AM20" s="40"/>
      <c r="AN20" s="51"/>
      <c r="AO20" s="7" t="str">
        <f t="shared" si="2"/>
        <v>逆富士型 FHF16W×2</v>
      </c>
    </row>
    <row r="21" spans="1:45" ht="18.600000000000001" customHeight="1" x14ac:dyDescent="0.15">
      <c r="A21" s="45" t="s">
        <v>45</v>
      </c>
      <c r="B21" s="46" t="s">
        <v>15</v>
      </c>
      <c r="C21" s="47" t="s">
        <v>46</v>
      </c>
      <c r="D21" s="48"/>
      <c r="E21" s="39">
        <f t="shared" si="1"/>
        <v>1</v>
      </c>
      <c r="F21" s="40"/>
      <c r="G21" s="40"/>
      <c r="H21" s="40"/>
      <c r="I21" s="40"/>
      <c r="J21" s="40"/>
      <c r="K21" s="40"/>
      <c r="L21" s="41"/>
      <c r="M21" s="42">
        <f t="shared" si="0"/>
        <v>1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0"/>
      <c r="AK21" s="40"/>
      <c r="AL21" s="40"/>
      <c r="AM21" s="40"/>
      <c r="AN21" s="51"/>
      <c r="AO21" s="7" t="str">
        <f t="shared" si="2"/>
        <v>逆富士型 FHF32W×1</v>
      </c>
    </row>
    <row r="22" spans="1:45" ht="18.600000000000001" customHeight="1" x14ac:dyDescent="0.15">
      <c r="A22" s="45" t="s">
        <v>47</v>
      </c>
      <c r="B22" s="46" t="s">
        <v>15</v>
      </c>
      <c r="C22" s="47" t="s">
        <v>48</v>
      </c>
      <c r="D22" s="48"/>
      <c r="E22" s="39">
        <f t="shared" si="1"/>
        <v>5</v>
      </c>
      <c r="F22" s="40"/>
      <c r="G22" s="40"/>
      <c r="H22" s="40"/>
      <c r="I22" s="40"/>
      <c r="J22" s="40"/>
      <c r="K22" s="40"/>
      <c r="L22" s="41"/>
      <c r="M22" s="42">
        <f t="shared" si="0"/>
        <v>5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0"/>
      <c r="AK22" s="40"/>
      <c r="AL22" s="40"/>
      <c r="AM22" s="40"/>
      <c r="AN22" s="51"/>
      <c r="AO22" s="7" t="str">
        <f t="shared" si="2"/>
        <v>逆富士型 FHF32W×2</v>
      </c>
    </row>
    <row r="23" spans="1:45" ht="18.600000000000001" customHeight="1" x14ac:dyDescent="0.15">
      <c r="A23" s="45" t="s">
        <v>49</v>
      </c>
      <c r="B23" s="46" t="s">
        <v>50</v>
      </c>
      <c r="C23" s="47" t="s">
        <v>51</v>
      </c>
      <c r="D23" s="48"/>
      <c r="E23" s="39">
        <f t="shared" si="1"/>
        <v>8</v>
      </c>
      <c r="F23" s="40"/>
      <c r="G23" s="40"/>
      <c r="H23" s="40"/>
      <c r="I23" s="40"/>
      <c r="J23" s="40"/>
      <c r="K23" s="40"/>
      <c r="L23" s="41"/>
      <c r="M23" s="42">
        <f t="shared" si="0"/>
        <v>8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0"/>
      <c r="AK23" s="40"/>
      <c r="AL23" s="40"/>
      <c r="AM23" s="40"/>
      <c r="AN23" s="51"/>
      <c r="AO23" s="7" t="str">
        <f t="shared" si="2"/>
        <v>直付型・防水型・ﾌﾞﾗｹｯﾄ FL20W×1</v>
      </c>
    </row>
    <row r="24" spans="1:45" ht="18.600000000000001" customHeight="1" x14ac:dyDescent="0.15">
      <c r="A24" s="45" t="s">
        <v>52</v>
      </c>
      <c r="B24" s="46" t="s">
        <v>38</v>
      </c>
      <c r="C24" s="47" t="s">
        <v>16</v>
      </c>
      <c r="D24" s="55"/>
      <c r="E24" s="39">
        <f t="shared" si="1"/>
        <v>15</v>
      </c>
      <c r="F24" s="40"/>
      <c r="G24" s="40"/>
      <c r="H24" s="40"/>
      <c r="I24" s="40"/>
      <c r="J24" s="40"/>
      <c r="K24" s="40"/>
      <c r="L24" s="56"/>
      <c r="M24" s="42">
        <f t="shared" si="0"/>
        <v>15</v>
      </c>
      <c r="N24" s="57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7"/>
      <c r="AK24" s="57"/>
      <c r="AL24" s="57"/>
      <c r="AM24" s="57"/>
      <c r="AN24" s="51"/>
      <c r="AO24" s="7" t="str">
        <f t="shared" si="2"/>
        <v>直付型 FL40W×1</v>
      </c>
    </row>
    <row r="25" spans="1:45" ht="18.600000000000001" customHeight="1" x14ac:dyDescent="0.15">
      <c r="A25" s="45" t="s">
        <v>53</v>
      </c>
      <c r="B25" s="46" t="s">
        <v>54</v>
      </c>
      <c r="C25" s="47" t="s">
        <v>55</v>
      </c>
      <c r="D25" s="55"/>
      <c r="E25" s="39">
        <f t="shared" si="1"/>
        <v>9</v>
      </c>
      <c r="F25" s="40"/>
      <c r="G25" s="40"/>
      <c r="H25" s="40"/>
      <c r="I25" s="40"/>
      <c r="J25" s="40"/>
      <c r="K25" s="40"/>
      <c r="L25" s="56"/>
      <c r="M25" s="42">
        <f t="shared" si="0"/>
        <v>9</v>
      </c>
      <c r="N25" s="57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7"/>
      <c r="AK25" s="57"/>
      <c r="AL25" s="57"/>
      <c r="AM25" s="57"/>
      <c r="AN25" s="51"/>
      <c r="AO25" s="7" t="str">
        <f t="shared" si="2"/>
        <v>ﾎﾞｰﾀﾞｰﾗｲﾄ 100W×1</v>
      </c>
      <c r="AS25" s="52"/>
    </row>
    <row r="26" spans="1:45" ht="18.600000000000001" customHeight="1" x14ac:dyDescent="0.15">
      <c r="A26" s="45" t="s">
        <v>56</v>
      </c>
      <c r="B26" s="46" t="s">
        <v>38</v>
      </c>
      <c r="C26" s="47" t="s">
        <v>57</v>
      </c>
      <c r="D26" s="59"/>
      <c r="E26" s="39">
        <f t="shared" si="1"/>
        <v>3</v>
      </c>
      <c r="F26" s="40"/>
      <c r="G26" s="40"/>
      <c r="H26" s="40"/>
      <c r="I26" s="40"/>
      <c r="J26" s="40"/>
      <c r="K26" s="40"/>
      <c r="L26" s="56"/>
      <c r="M26" s="42">
        <f t="shared" si="0"/>
        <v>3</v>
      </c>
      <c r="N26" s="57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7"/>
      <c r="AK26" s="57"/>
      <c r="AL26" s="57"/>
      <c r="AM26" s="57"/>
      <c r="AN26" s="51"/>
      <c r="AO26" s="7" t="str">
        <f t="shared" si="2"/>
        <v>直付型 IL200W×1</v>
      </c>
    </row>
    <row r="27" spans="1:45" ht="18.600000000000001" customHeight="1" x14ac:dyDescent="0.15">
      <c r="A27" s="45" t="s">
        <v>58</v>
      </c>
      <c r="B27" s="46" t="s">
        <v>59</v>
      </c>
      <c r="C27" s="47" t="s">
        <v>60</v>
      </c>
      <c r="D27" s="48"/>
      <c r="E27" s="39">
        <f t="shared" si="1"/>
        <v>1</v>
      </c>
      <c r="F27" s="40"/>
      <c r="G27" s="40"/>
      <c r="H27" s="40"/>
      <c r="I27" s="40"/>
      <c r="J27" s="40"/>
      <c r="K27" s="40"/>
      <c r="L27" s="56"/>
      <c r="M27" s="42">
        <f t="shared" si="0"/>
        <v>1</v>
      </c>
      <c r="N27" s="57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7"/>
      <c r="AK27" s="57"/>
      <c r="AL27" s="57"/>
      <c r="AM27" s="57"/>
      <c r="AN27" s="51"/>
      <c r="AO27" s="7" t="str">
        <f t="shared" si="2"/>
        <v>直付型・ﾁｪｰﾝ吊 FL40W×2</v>
      </c>
    </row>
    <row r="28" spans="1:45" ht="18.600000000000001" customHeight="1" x14ac:dyDescent="0.15">
      <c r="A28" s="45" t="s">
        <v>61</v>
      </c>
      <c r="B28" s="46"/>
      <c r="C28" s="47"/>
      <c r="D28" s="59"/>
      <c r="E28" s="39">
        <f t="shared" si="1"/>
        <v>0</v>
      </c>
      <c r="F28" s="40"/>
      <c r="G28" s="40"/>
      <c r="H28" s="40"/>
      <c r="I28" s="40"/>
      <c r="J28" s="40"/>
      <c r="K28" s="40"/>
      <c r="L28" s="56"/>
      <c r="M28" s="42">
        <f t="shared" si="0"/>
        <v>0</v>
      </c>
      <c r="N28" s="57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7"/>
      <c r="AK28" s="57"/>
      <c r="AL28" s="57"/>
      <c r="AM28" s="57"/>
      <c r="AN28" s="51"/>
      <c r="AO28" s="7" t="str">
        <f t="shared" si="2"/>
        <v/>
      </c>
    </row>
    <row r="29" spans="1:45" ht="18.600000000000001" customHeight="1" x14ac:dyDescent="0.15">
      <c r="A29" s="45" t="s">
        <v>62</v>
      </c>
      <c r="B29" s="46"/>
      <c r="C29" s="47"/>
      <c r="D29" s="59"/>
      <c r="E29" s="39">
        <f t="shared" si="1"/>
        <v>0</v>
      </c>
      <c r="F29" s="40"/>
      <c r="G29" s="40"/>
      <c r="H29" s="40"/>
      <c r="I29" s="40"/>
      <c r="J29" s="40"/>
      <c r="K29" s="40"/>
      <c r="L29" s="56"/>
      <c r="M29" s="42">
        <f t="shared" si="0"/>
        <v>0</v>
      </c>
      <c r="N29" s="57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7"/>
      <c r="AK29" s="57"/>
      <c r="AL29" s="57"/>
      <c r="AM29" s="57"/>
      <c r="AN29" s="51"/>
      <c r="AO29" s="7" t="str">
        <f t="shared" si="2"/>
        <v/>
      </c>
      <c r="AR29" s="52"/>
    </row>
    <row r="30" spans="1:45" ht="18.600000000000001" customHeight="1" x14ac:dyDescent="0.15">
      <c r="A30" s="45" t="s">
        <v>63</v>
      </c>
      <c r="B30" s="46"/>
      <c r="C30" s="47"/>
      <c r="D30" s="59"/>
      <c r="E30" s="39">
        <f t="shared" si="1"/>
        <v>0</v>
      </c>
      <c r="F30" s="40"/>
      <c r="G30" s="40"/>
      <c r="H30" s="40"/>
      <c r="I30" s="40"/>
      <c r="J30" s="40"/>
      <c r="K30" s="40"/>
      <c r="L30" s="56"/>
      <c r="M30" s="42">
        <f t="shared" si="0"/>
        <v>0</v>
      </c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1"/>
      <c r="AO30" s="7" t="str">
        <f t="shared" si="2"/>
        <v/>
      </c>
    </row>
    <row r="31" spans="1:45" ht="18.600000000000001" customHeight="1" x14ac:dyDescent="0.15">
      <c r="A31" s="45" t="s">
        <v>64</v>
      </c>
      <c r="B31" s="46"/>
      <c r="C31" s="47"/>
      <c r="D31" s="59"/>
      <c r="E31" s="39">
        <f t="shared" si="1"/>
        <v>0</v>
      </c>
      <c r="F31" s="40"/>
      <c r="G31" s="40"/>
      <c r="H31" s="40"/>
      <c r="I31" s="40"/>
      <c r="J31" s="40"/>
      <c r="K31" s="40"/>
      <c r="L31" s="56"/>
      <c r="M31" s="42">
        <f t="shared" si="0"/>
        <v>0</v>
      </c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1"/>
      <c r="AO31" s="7" t="str">
        <f t="shared" si="2"/>
        <v/>
      </c>
    </row>
    <row r="32" spans="1:45" ht="18.600000000000001" customHeight="1" x14ac:dyDescent="0.15">
      <c r="A32" s="45" t="s">
        <v>65</v>
      </c>
      <c r="B32" s="46"/>
      <c r="C32" s="47"/>
      <c r="D32" s="59"/>
      <c r="E32" s="39">
        <f t="shared" si="1"/>
        <v>0</v>
      </c>
      <c r="F32" s="40"/>
      <c r="G32" s="40"/>
      <c r="H32" s="40"/>
      <c r="I32" s="40"/>
      <c r="J32" s="40"/>
      <c r="K32" s="40"/>
      <c r="L32" s="56"/>
      <c r="M32" s="42">
        <f t="shared" si="0"/>
        <v>0</v>
      </c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1"/>
      <c r="AO32" s="7" t="str">
        <f t="shared" si="2"/>
        <v/>
      </c>
    </row>
    <row r="33" spans="1:41" ht="18.600000000000001" customHeight="1" x14ac:dyDescent="0.15">
      <c r="A33" s="60"/>
      <c r="B33" s="61"/>
      <c r="C33" s="62"/>
      <c r="D33" s="63"/>
      <c r="E33" s="64">
        <f>AN64</f>
        <v>0</v>
      </c>
      <c r="F33" s="65"/>
      <c r="G33" s="65"/>
      <c r="H33" s="65"/>
      <c r="I33" s="65"/>
      <c r="J33" s="65"/>
      <c r="K33" s="65"/>
      <c r="L33" s="66"/>
      <c r="M33" s="67">
        <f t="shared" si="0"/>
        <v>0</v>
      </c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8"/>
      <c r="AO33" s="69">
        <f>SUM(M8:M33)</f>
        <v>109</v>
      </c>
    </row>
    <row r="34" spans="1:41" s="70" customFormat="1" ht="20.100000000000001" customHeight="1" x14ac:dyDescent="0.15">
      <c r="A34" s="87" t="s">
        <v>4</v>
      </c>
      <c r="B34" s="88"/>
      <c r="C34" s="89"/>
      <c r="D34" s="29" t="s">
        <v>5</v>
      </c>
      <c r="E34" s="96" t="s">
        <v>66</v>
      </c>
      <c r="F34" s="75" t="s">
        <v>67</v>
      </c>
      <c r="G34" s="75" t="s">
        <v>68</v>
      </c>
      <c r="H34" s="75" t="s">
        <v>69</v>
      </c>
      <c r="I34" s="75" t="s">
        <v>70</v>
      </c>
      <c r="J34" s="75" t="s">
        <v>71</v>
      </c>
      <c r="K34" s="75" t="s">
        <v>72</v>
      </c>
      <c r="L34" s="75" t="s">
        <v>73</v>
      </c>
      <c r="M34" s="75"/>
      <c r="N34" s="84" t="s">
        <v>74</v>
      </c>
      <c r="O34" s="75" t="s">
        <v>67</v>
      </c>
      <c r="P34" s="75" t="s">
        <v>75</v>
      </c>
      <c r="Q34" s="75" t="s">
        <v>76</v>
      </c>
      <c r="R34" s="75" t="s">
        <v>77</v>
      </c>
      <c r="S34" s="75" t="s">
        <v>78</v>
      </c>
      <c r="T34" s="75" t="s">
        <v>79</v>
      </c>
      <c r="U34" s="75" t="s">
        <v>80</v>
      </c>
      <c r="V34" s="75" t="s">
        <v>81</v>
      </c>
      <c r="W34" s="75" t="s">
        <v>80</v>
      </c>
      <c r="X34" s="75" t="s">
        <v>82</v>
      </c>
      <c r="Y34" s="75" t="s">
        <v>83</v>
      </c>
      <c r="Z34" s="75" t="s">
        <v>84</v>
      </c>
      <c r="AA34" s="75" t="s">
        <v>85</v>
      </c>
      <c r="AB34" s="75" t="s">
        <v>86</v>
      </c>
      <c r="AC34" s="75"/>
      <c r="AD34" s="75"/>
      <c r="AE34" s="75"/>
      <c r="AF34" s="75"/>
      <c r="AG34" s="75"/>
      <c r="AH34" s="75"/>
      <c r="AI34" s="75"/>
      <c r="AJ34" s="75"/>
      <c r="AK34" s="75"/>
      <c r="AL34" s="30"/>
      <c r="AM34" s="75"/>
      <c r="AN34" s="78" t="s">
        <v>87</v>
      </c>
    </row>
    <row r="35" spans="1:41" ht="18.600000000000001" customHeight="1" x14ac:dyDescent="0.15">
      <c r="A35" s="90"/>
      <c r="B35" s="91"/>
      <c r="C35" s="92"/>
      <c r="D35" s="31" t="s">
        <v>8</v>
      </c>
      <c r="E35" s="97"/>
      <c r="F35" s="76"/>
      <c r="G35" s="76"/>
      <c r="H35" s="76"/>
      <c r="I35" s="76"/>
      <c r="J35" s="76"/>
      <c r="K35" s="76"/>
      <c r="L35" s="76"/>
      <c r="M35" s="76"/>
      <c r="N35" s="85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32"/>
      <c r="AM35" s="76"/>
      <c r="AN35" s="79"/>
    </row>
    <row r="36" spans="1:41" ht="18.600000000000001" customHeight="1" x14ac:dyDescent="0.15">
      <c r="A36" s="90"/>
      <c r="B36" s="91"/>
      <c r="C36" s="92"/>
      <c r="D36" s="31" t="s">
        <v>9</v>
      </c>
      <c r="E36" s="97"/>
      <c r="F36" s="76"/>
      <c r="G36" s="76"/>
      <c r="H36" s="76"/>
      <c r="I36" s="76"/>
      <c r="J36" s="76"/>
      <c r="K36" s="76"/>
      <c r="L36" s="76"/>
      <c r="M36" s="76"/>
      <c r="N36" s="85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32"/>
      <c r="AM36" s="76"/>
      <c r="AN36" s="79"/>
    </row>
    <row r="37" spans="1:41" ht="18.600000000000001" customHeight="1" x14ac:dyDescent="0.15">
      <c r="A37" s="93"/>
      <c r="B37" s="94"/>
      <c r="C37" s="95"/>
      <c r="D37" s="33" t="s">
        <v>10</v>
      </c>
      <c r="E37" s="98"/>
      <c r="F37" s="77"/>
      <c r="G37" s="77"/>
      <c r="H37" s="77"/>
      <c r="I37" s="77"/>
      <c r="J37" s="77"/>
      <c r="K37" s="77"/>
      <c r="L37" s="77"/>
      <c r="M37" s="77"/>
      <c r="N37" s="86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34"/>
      <c r="AM37" s="77"/>
      <c r="AN37" s="80"/>
    </row>
    <row r="38" spans="1:41" ht="18.600000000000001" customHeight="1" x14ac:dyDescent="0.15">
      <c r="A38" s="81" t="s">
        <v>88</v>
      </c>
      <c r="B38" s="82"/>
      <c r="C38" s="83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4"/>
    </row>
    <row r="39" spans="1:41" ht="18.600000000000001" customHeight="1" x14ac:dyDescent="0.15">
      <c r="A39" s="45" t="str">
        <f t="shared" ref="A39:C54" si="3">A8</f>
        <v>A</v>
      </c>
      <c r="B39" s="46" t="str">
        <f t="shared" si="3"/>
        <v>防爆型・直付</v>
      </c>
      <c r="C39" s="47" t="str">
        <f t="shared" si="3"/>
        <v>IL100W×1</v>
      </c>
      <c r="D39" s="48"/>
      <c r="E39" s="39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>
        <v>1</v>
      </c>
      <c r="AB39" s="40">
        <v>1</v>
      </c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>
        <f>SUM(E39:AM39)</f>
        <v>2</v>
      </c>
    </row>
    <row r="40" spans="1:41" ht="18.600000000000001" customHeight="1" x14ac:dyDescent="0.15">
      <c r="A40" s="45" t="str">
        <f t="shared" si="3"/>
        <v>B</v>
      </c>
      <c r="B40" s="46" t="str">
        <f t="shared" si="3"/>
        <v>逆富士型</v>
      </c>
      <c r="C40" s="47" t="str">
        <f t="shared" si="3"/>
        <v>FL40W×1</v>
      </c>
      <c r="D40" s="48"/>
      <c r="E40" s="39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>
        <v>1</v>
      </c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>
        <f t="shared" ref="AN40:AN62" si="4">SUM(E40:AM40)</f>
        <v>1</v>
      </c>
    </row>
    <row r="41" spans="1:41" ht="18.600000000000001" customHeight="1" x14ac:dyDescent="0.15">
      <c r="A41" s="45" t="str">
        <f t="shared" si="3"/>
        <v>C</v>
      </c>
      <c r="B41" s="46" t="str">
        <f t="shared" si="3"/>
        <v>逆富士型・防水型</v>
      </c>
      <c r="C41" s="47" t="str">
        <f t="shared" si="3"/>
        <v>FL40W×1</v>
      </c>
      <c r="D41" s="48"/>
      <c r="E41" s="39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>
        <v>1</v>
      </c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>
        <f t="shared" si="4"/>
        <v>1</v>
      </c>
    </row>
    <row r="42" spans="1:41" ht="18.600000000000001" customHeight="1" x14ac:dyDescent="0.15">
      <c r="A42" s="45" t="str">
        <f t="shared" si="3"/>
        <v>D</v>
      </c>
      <c r="B42" s="46" t="str">
        <f t="shared" si="3"/>
        <v>投光器・直付・防水型</v>
      </c>
      <c r="C42" s="47" t="str">
        <f t="shared" si="3"/>
        <v>HF400W×1</v>
      </c>
      <c r="D42" s="48"/>
      <c r="E42" s="39"/>
      <c r="F42" s="40"/>
      <c r="G42" s="40"/>
      <c r="H42" s="40"/>
      <c r="I42" s="40">
        <v>5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51">
        <f t="shared" si="4"/>
        <v>5</v>
      </c>
    </row>
    <row r="43" spans="1:41" ht="18.600000000000001" customHeight="1" x14ac:dyDescent="0.15">
      <c r="A43" s="45" t="str">
        <f t="shared" si="3"/>
        <v>E</v>
      </c>
      <c r="B43" s="46" t="str">
        <f t="shared" si="3"/>
        <v>投光器・直付・防水型</v>
      </c>
      <c r="C43" s="47" t="str">
        <f t="shared" si="3"/>
        <v>HF200W×1</v>
      </c>
      <c r="D43" s="48"/>
      <c r="E43" s="39"/>
      <c r="F43" s="40"/>
      <c r="G43" s="40"/>
      <c r="H43" s="40"/>
      <c r="I43" s="40"/>
      <c r="J43" s="40"/>
      <c r="K43" s="40"/>
      <c r="L43" s="40">
        <v>3</v>
      </c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51">
        <f t="shared" si="4"/>
        <v>3</v>
      </c>
    </row>
    <row r="44" spans="1:41" ht="18.600000000000001" customHeight="1" x14ac:dyDescent="0.15">
      <c r="A44" s="45" t="str">
        <f t="shared" si="3"/>
        <v>F</v>
      </c>
      <c r="B44" s="46" t="str">
        <f t="shared" si="3"/>
        <v>外灯・防水型</v>
      </c>
      <c r="C44" s="47" t="str">
        <f t="shared" si="3"/>
        <v>HF200W×1</v>
      </c>
      <c r="D44" s="48"/>
      <c r="E44" s="39"/>
      <c r="F44" s="40">
        <v>1</v>
      </c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51">
        <f t="shared" si="4"/>
        <v>1</v>
      </c>
    </row>
    <row r="45" spans="1:41" ht="18.600000000000001" customHeight="1" x14ac:dyDescent="0.15">
      <c r="A45" s="45" t="str">
        <f t="shared" si="3"/>
        <v>G</v>
      </c>
      <c r="B45" s="46" t="str">
        <f t="shared" si="3"/>
        <v>誘導灯・直付・片面</v>
      </c>
      <c r="C45" s="47" t="str">
        <f t="shared" si="3"/>
        <v>FL10W×1
バッテリー付</v>
      </c>
      <c r="D45" s="48"/>
      <c r="E45" s="39"/>
      <c r="F45" s="40"/>
      <c r="G45" s="40">
        <v>3</v>
      </c>
      <c r="H45" s="40">
        <v>3</v>
      </c>
      <c r="I45" s="40"/>
      <c r="J45" s="40">
        <v>3</v>
      </c>
      <c r="K45" s="40">
        <v>3</v>
      </c>
      <c r="L45" s="40"/>
      <c r="M45" s="40"/>
      <c r="N45" s="40"/>
      <c r="O45" s="40"/>
      <c r="P45" s="40"/>
      <c r="Q45" s="40"/>
      <c r="R45" s="40"/>
      <c r="S45" s="40"/>
      <c r="T45" s="40">
        <v>5</v>
      </c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51">
        <f t="shared" si="4"/>
        <v>17</v>
      </c>
    </row>
    <row r="46" spans="1:41" ht="18.600000000000001" customHeight="1" x14ac:dyDescent="0.15">
      <c r="A46" s="45" t="str">
        <f t="shared" si="3"/>
        <v>H</v>
      </c>
      <c r="B46" s="46" t="str">
        <f t="shared" si="3"/>
        <v>誘導灯・直付・両面</v>
      </c>
      <c r="C46" s="47" t="str">
        <f t="shared" si="3"/>
        <v>FL10W×1
バッテリー付</v>
      </c>
      <c r="D46" s="48"/>
      <c r="E46" s="39"/>
      <c r="F46" s="40"/>
      <c r="G46" s="40">
        <v>3</v>
      </c>
      <c r="H46" s="40">
        <v>2</v>
      </c>
      <c r="I46" s="40"/>
      <c r="J46" s="40">
        <v>2</v>
      </c>
      <c r="K46" s="40">
        <v>2</v>
      </c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51">
        <f t="shared" si="4"/>
        <v>9</v>
      </c>
    </row>
    <row r="47" spans="1:41" ht="18.600000000000001" customHeight="1" x14ac:dyDescent="0.15">
      <c r="A47" s="45" t="str">
        <f t="shared" si="3"/>
        <v>I</v>
      </c>
      <c r="B47" s="46" t="str">
        <f t="shared" si="3"/>
        <v>直付型・ﾏﾙﾁﾊﾛｹﾞﾝ</v>
      </c>
      <c r="C47" s="47" t="str">
        <f t="shared" si="3"/>
        <v>MF400W×1</v>
      </c>
      <c r="D47" s="48"/>
      <c r="E47" s="39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>
        <v>18</v>
      </c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51">
        <f t="shared" si="4"/>
        <v>18</v>
      </c>
    </row>
    <row r="48" spans="1:41" ht="18.600000000000001" customHeight="1" x14ac:dyDescent="0.15">
      <c r="A48" s="45" t="str">
        <f t="shared" si="3"/>
        <v>J</v>
      </c>
      <c r="B48" s="46" t="str">
        <f t="shared" si="3"/>
        <v>直付型・ﾏﾙﾁﾊﾛｹﾞﾝ</v>
      </c>
      <c r="C48" s="47" t="str">
        <f t="shared" si="3"/>
        <v>MF400W×1
光補償付</v>
      </c>
      <c r="D48" s="48"/>
      <c r="E48" s="39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>
        <v>4</v>
      </c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51">
        <f t="shared" si="4"/>
        <v>4</v>
      </c>
    </row>
    <row r="49" spans="1:40" ht="18.600000000000001" customHeight="1" x14ac:dyDescent="0.15">
      <c r="A49" s="45" t="str">
        <f t="shared" si="3"/>
        <v>K</v>
      </c>
      <c r="B49" s="46" t="str">
        <f t="shared" si="3"/>
        <v>直付型</v>
      </c>
      <c r="C49" s="47" t="str">
        <f t="shared" si="3"/>
        <v>FHF16W×1</v>
      </c>
      <c r="D49" s="48"/>
      <c r="E49" s="39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>
        <v>1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51">
        <f t="shared" si="4"/>
        <v>1</v>
      </c>
    </row>
    <row r="50" spans="1:40" ht="18.600000000000001" customHeight="1" x14ac:dyDescent="0.15">
      <c r="A50" s="45" t="str">
        <f t="shared" si="3"/>
        <v>L</v>
      </c>
      <c r="B50" s="46" t="str">
        <f t="shared" si="3"/>
        <v>直付型・防水型</v>
      </c>
      <c r="C50" s="47" t="str">
        <f t="shared" si="3"/>
        <v>FHF16W×1</v>
      </c>
      <c r="D50" s="48"/>
      <c r="E50" s="39"/>
      <c r="F50" s="40"/>
      <c r="G50" s="40"/>
      <c r="H50" s="40"/>
      <c r="I50" s="40"/>
      <c r="J50" s="40"/>
      <c r="K50" s="40"/>
      <c r="L50" s="40"/>
      <c r="M50" s="40"/>
      <c r="N50" s="40"/>
      <c r="O50" s="40">
        <v>3</v>
      </c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51">
        <f t="shared" si="4"/>
        <v>3</v>
      </c>
    </row>
    <row r="51" spans="1:40" ht="18.600000000000001" customHeight="1" x14ac:dyDescent="0.15">
      <c r="A51" s="45" t="str">
        <f t="shared" si="3"/>
        <v>M</v>
      </c>
      <c r="B51" s="46" t="str">
        <f t="shared" si="3"/>
        <v>逆富士型</v>
      </c>
      <c r="C51" s="47" t="str">
        <f t="shared" si="3"/>
        <v>FHF16W×2</v>
      </c>
      <c r="D51" s="48"/>
      <c r="E51" s="39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>
        <v>1</v>
      </c>
      <c r="S51" s="40">
        <v>1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51">
        <f t="shared" si="4"/>
        <v>2</v>
      </c>
    </row>
    <row r="52" spans="1:40" ht="18.600000000000001" customHeight="1" x14ac:dyDescent="0.15">
      <c r="A52" s="45" t="str">
        <f t="shared" si="3"/>
        <v>N</v>
      </c>
      <c r="B52" s="46" t="str">
        <f t="shared" si="3"/>
        <v>逆富士型</v>
      </c>
      <c r="C52" s="47" t="str">
        <f t="shared" si="3"/>
        <v>FHF32W×1</v>
      </c>
      <c r="D52" s="48"/>
      <c r="E52" s="39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>
        <v>1</v>
      </c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>
        <f t="shared" si="4"/>
        <v>1</v>
      </c>
    </row>
    <row r="53" spans="1:40" ht="18.600000000000001" customHeight="1" x14ac:dyDescent="0.15">
      <c r="A53" s="45" t="str">
        <f t="shared" si="3"/>
        <v>O</v>
      </c>
      <c r="B53" s="46" t="str">
        <f t="shared" si="3"/>
        <v>逆富士型</v>
      </c>
      <c r="C53" s="47" t="str">
        <f t="shared" si="3"/>
        <v>FHF32W×2</v>
      </c>
      <c r="D53" s="48"/>
      <c r="E53" s="39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>
        <v>4</v>
      </c>
      <c r="R53" s="40"/>
      <c r="S53" s="40"/>
      <c r="T53" s="40"/>
      <c r="U53" s="40">
        <v>1</v>
      </c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>
        <f t="shared" si="4"/>
        <v>5</v>
      </c>
    </row>
    <row r="54" spans="1:40" ht="18.600000000000001" customHeight="1" x14ac:dyDescent="0.15">
      <c r="A54" s="45" t="str">
        <f t="shared" si="3"/>
        <v>P</v>
      </c>
      <c r="B54" s="46" t="str">
        <f t="shared" si="3"/>
        <v>直付型・防水型・ﾌﾞﾗｹｯﾄ</v>
      </c>
      <c r="C54" s="47" t="str">
        <f t="shared" si="3"/>
        <v>FL20W×1</v>
      </c>
      <c r="D54" s="48"/>
      <c r="E54" s="39"/>
      <c r="F54" s="40"/>
      <c r="G54" s="40"/>
      <c r="H54" s="40"/>
      <c r="I54" s="40"/>
      <c r="J54" s="40"/>
      <c r="K54" s="40"/>
      <c r="L54" s="40"/>
      <c r="M54" s="40"/>
      <c r="N54" s="40"/>
      <c r="O54" s="40">
        <v>8</v>
      </c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51">
        <f t="shared" si="4"/>
        <v>8</v>
      </c>
    </row>
    <row r="55" spans="1:40" ht="18.600000000000001" customHeight="1" x14ac:dyDescent="0.15">
      <c r="A55" s="45" t="str">
        <f t="shared" ref="A55:C64" si="5">A24</f>
        <v>Q</v>
      </c>
      <c r="B55" s="46" t="str">
        <f t="shared" si="5"/>
        <v>直付型</v>
      </c>
      <c r="C55" s="47" t="str">
        <f t="shared" si="5"/>
        <v>FL40W×1</v>
      </c>
      <c r="D55" s="55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>
        <v>15</v>
      </c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>
        <f t="shared" si="4"/>
        <v>15</v>
      </c>
    </row>
    <row r="56" spans="1:40" ht="18.600000000000001" customHeight="1" x14ac:dyDescent="0.15">
      <c r="A56" s="45" t="str">
        <f t="shared" si="5"/>
        <v>R</v>
      </c>
      <c r="B56" s="46" t="str">
        <f t="shared" si="5"/>
        <v>ﾎﾞｰﾀﾞｰﾗｲﾄ</v>
      </c>
      <c r="C56" s="47" t="str">
        <f t="shared" si="5"/>
        <v>100W×1</v>
      </c>
      <c r="D56" s="55"/>
      <c r="E56" s="39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>
        <v>9</v>
      </c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>
        <f t="shared" si="4"/>
        <v>9</v>
      </c>
    </row>
    <row r="57" spans="1:40" ht="18.600000000000001" customHeight="1" x14ac:dyDescent="0.15">
      <c r="A57" s="45" t="str">
        <f t="shared" si="5"/>
        <v>S</v>
      </c>
      <c r="B57" s="46" t="str">
        <f t="shared" si="5"/>
        <v>直付型</v>
      </c>
      <c r="C57" s="47" t="str">
        <f t="shared" si="5"/>
        <v>IL200W×1</v>
      </c>
      <c r="D57" s="59"/>
      <c r="E57" s="39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>
        <v>3</v>
      </c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>
        <f t="shared" si="4"/>
        <v>3</v>
      </c>
    </row>
    <row r="58" spans="1:40" ht="18.600000000000001" customHeight="1" x14ac:dyDescent="0.15">
      <c r="A58" s="45" t="str">
        <f t="shared" si="5"/>
        <v>T</v>
      </c>
      <c r="B58" s="46" t="str">
        <f t="shared" si="5"/>
        <v>直付型・ﾁｪｰﾝ吊</v>
      </c>
      <c r="C58" s="47" t="str">
        <f t="shared" si="5"/>
        <v>FL40W×2</v>
      </c>
      <c r="D58" s="48"/>
      <c r="E58" s="39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>
        <v>1</v>
      </c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>
        <f t="shared" si="4"/>
        <v>1</v>
      </c>
    </row>
    <row r="59" spans="1:40" ht="18.600000000000001" customHeight="1" x14ac:dyDescent="0.15">
      <c r="A59" s="45" t="str">
        <f t="shared" si="5"/>
        <v>U</v>
      </c>
      <c r="B59" s="46">
        <f t="shared" si="5"/>
        <v>0</v>
      </c>
      <c r="C59" s="47">
        <f t="shared" si="5"/>
        <v>0</v>
      </c>
      <c r="D59" s="59"/>
      <c r="E59" s="39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51">
        <f t="shared" si="4"/>
        <v>0</v>
      </c>
    </row>
    <row r="60" spans="1:40" ht="18.600000000000001" customHeight="1" x14ac:dyDescent="0.15">
      <c r="A60" s="45" t="str">
        <f t="shared" si="5"/>
        <v>V</v>
      </c>
      <c r="B60" s="46">
        <f t="shared" si="5"/>
        <v>0</v>
      </c>
      <c r="C60" s="47">
        <f t="shared" si="5"/>
        <v>0</v>
      </c>
      <c r="D60" s="59"/>
      <c r="E60" s="39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>
        <f t="shared" si="4"/>
        <v>0</v>
      </c>
    </row>
    <row r="61" spans="1:40" ht="18.600000000000001" customHeight="1" x14ac:dyDescent="0.15">
      <c r="A61" s="45" t="str">
        <f t="shared" si="5"/>
        <v>W</v>
      </c>
      <c r="B61" s="46">
        <f t="shared" si="5"/>
        <v>0</v>
      </c>
      <c r="C61" s="47">
        <f t="shared" si="5"/>
        <v>0</v>
      </c>
      <c r="D61" s="59"/>
      <c r="E61" s="39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>
        <f t="shared" si="4"/>
        <v>0</v>
      </c>
    </row>
    <row r="62" spans="1:40" ht="18.600000000000001" customHeight="1" x14ac:dyDescent="0.15">
      <c r="A62" s="45" t="str">
        <f t="shared" si="5"/>
        <v>X</v>
      </c>
      <c r="B62" s="46">
        <f t="shared" si="5"/>
        <v>0</v>
      </c>
      <c r="C62" s="47">
        <f t="shared" si="5"/>
        <v>0</v>
      </c>
      <c r="D62" s="59"/>
      <c r="E62" s="39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>
        <f t="shared" si="4"/>
        <v>0</v>
      </c>
    </row>
    <row r="63" spans="1:40" ht="18.600000000000001" customHeight="1" x14ac:dyDescent="0.15">
      <c r="A63" s="45" t="str">
        <f t="shared" si="5"/>
        <v>Y</v>
      </c>
      <c r="B63" s="46">
        <f t="shared" si="5"/>
        <v>0</v>
      </c>
      <c r="C63" s="47">
        <f t="shared" si="5"/>
        <v>0</v>
      </c>
      <c r="D63" s="59"/>
      <c r="E63" s="39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51">
        <f>SUM(E63:AM63)</f>
        <v>0</v>
      </c>
    </row>
    <row r="64" spans="1:40" ht="18.600000000000001" customHeight="1" x14ac:dyDescent="0.15">
      <c r="A64" s="60">
        <f t="shared" si="5"/>
        <v>0</v>
      </c>
      <c r="B64" s="61">
        <f t="shared" si="5"/>
        <v>0</v>
      </c>
      <c r="C64" s="62">
        <f t="shared" si="5"/>
        <v>0</v>
      </c>
      <c r="D64" s="63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8">
        <f>SUM(E64:AM64)</f>
        <v>0</v>
      </c>
    </row>
    <row r="66" spans="3:40" s="70" customFormat="1" ht="15" customHeight="1" x14ac:dyDescent="0.15">
      <c r="C66" s="71"/>
      <c r="E66" s="72">
        <f t="shared" ref="E66:AM66" si="6">SUM(E38:E64)</f>
        <v>0</v>
      </c>
      <c r="F66" s="72">
        <f t="shared" si="6"/>
        <v>1</v>
      </c>
      <c r="G66" s="72">
        <f t="shared" si="6"/>
        <v>6</v>
      </c>
      <c r="H66" s="72">
        <f t="shared" si="6"/>
        <v>5</v>
      </c>
      <c r="I66" s="72">
        <f t="shared" si="6"/>
        <v>5</v>
      </c>
      <c r="J66" s="72">
        <f t="shared" si="6"/>
        <v>5</v>
      </c>
      <c r="K66" s="72">
        <f t="shared" si="6"/>
        <v>5</v>
      </c>
      <c r="L66" s="72">
        <f t="shared" si="6"/>
        <v>3</v>
      </c>
      <c r="M66" s="72">
        <f t="shared" si="6"/>
        <v>0</v>
      </c>
      <c r="N66" s="72">
        <f t="shared" si="6"/>
        <v>0</v>
      </c>
      <c r="O66" s="72">
        <f t="shared" si="6"/>
        <v>11</v>
      </c>
      <c r="P66" s="72">
        <f t="shared" si="6"/>
        <v>1</v>
      </c>
      <c r="Q66" s="72">
        <f t="shared" si="6"/>
        <v>5</v>
      </c>
      <c r="R66" s="72">
        <f t="shared" si="6"/>
        <v>1</v>
      </c>
      <c r="S66" s="72">
        <f t="shared" si="6"/>
        <v>1</v>
      </c>
      <c r="T66" s="72">
        <f t="shared" si="6"/>
        <v>27</v>
      </c>
      <c r="U66" s="72">
        <f t="shared" si="6"/>
        <v>1</v>
      </c>
      <c r="V66" s="72">
        <f t="shared" si="6"/>
        <v>27</v>
      </c>
      <c r="W66" s="72">
        <f t="shared" si="6"/>
        <v>1</v>
      </c>
      <c r="X66" s="72">
        <f t="shared" si="6"/>
        <v>0</v>
      </c>
      <c r="Y66" s="72">
        <f t="shared" si="6"/>
        <v>1</v>
      </c>
      <c r="Z66" s="72">
        <f t="shared" si="6"/>
        <v>1</v>
      </c>
      <c r="AA66" s="72">
        <f t="shared" si="6"/>
        <v>1</v>
      </c>
      <c r="AB66" s="72">
        <f t="shared" si="6"/>
        <v>1</v>
      </c>
      <c r="AC66" s="72">
        <f t="shared" si="6"/>
        <v>0</v>
      </c>
      <c r="AD66" s="72">
        <f t="shared" si="6"/>
        <v>0</v>
      </c>
      <c r="AE66" s="72">
        <f t="shared" si="6"/>
        <v>0</v>
      </c>
      <c r="AF66" s="72">
        <f t="shared" si="6"/>
        <v>0</v>
      </c>
      <c r="AG66" s="72">
        <f t="shared" si="6"/>
        <v>0</v>
      </c>
      <c r="AH66" s="72">
        <f t="shared" si="6"/>
        <v>0</v>
      </c>
      <c r="AI66" s="72">
        <f t="shared" si="6"/>
        <v>0</v>
      </c>
      <c r="AJ66" s="72">
        <f t="shared" si="6"/>
        <v>0</v>
      </c>
      <c r="AK66" s="72">
        <f t="shared" si="6"/>
        <v>0</v>
      </c>
      <c r="AL66" s="72">
        <f t="shared" si="6"/>
        <v>0</v>
      </c>
      <c r="AM66" s="72">
        <f t="shared" si="6"/>
        <v>0</v>
      </c>
      <c r="AN66" s="73">
        <f>SUM(E66:AM66)</f>
        <v>109</v>
      </c>
    </row>
  </sheetData>
  <mergeCells count="74">
    <mergeCell ref="H3:H6"/>
    <mergeCell ref="A1:D1"/>
    <mergeCell ref="A3:C6"/>
    <mergeCell ref="E3:E6"/>
    <mergeCell ref="F3:F6"/>
    <mergeCell ref="G3:G6"/>
    <mergeCell ref="T3:T6"/>
    <mergeCell ref="I3:I6"/>
    <mergeCell ref="J3:J6"/>
    <mergeCell ref="K3:K6"/>
    <mergeCell ref="L3:L6"/>
    <mergeCell ref="M3:M6"/>
    <mergeCell ref="N3:N6"/>
    <mergeCell ref="O3:O6"/>
    <mergeCell ref="P3:P6"/>
    <mergeCell ref="Q3:Q6"/>
    <mergeCell ref="R3:R6"/>
    <mergeCell ref="S3:S6"/>
    <mergeCell ref="AF3:AF6"/>
    <mergeCell ref="U3:U6"/>
    <mergeCell ref="V3:V6"/>
    <mergeCell ref="W3:W6"/>
    <mergeCell ref="X3:X6"/>
    <mergeCell ref="Y3:Y6"/>
    <mergeCell ref="Z3:Z6"/>
    <mergeCell ref="AA3:AA6"/>
    <mergeCell ref="AB3:AB6"/>
    <mergeCell ref="AC3:AC6"/>
    <mergeCell ref="AD3:AD6"/>
    <mergeCell ref="AE3:AE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X34:X37"/>
    <mergeCell ref="M34:M37"/>
    <mergeCell ref="N34:N37"/>
    <mergeCell ref="O34:O37"/>
    <mergeCell ref="P34:P37"/>
    <mergeCell ref="Q34:Q37"/>
    <mergeCell ref="R34:R37"/>
    <mergeCell ref="S34:S37"/>
    <mergeCell ref="T34:T37"/>
    <mergeCell ref="U34:U37"/>
    <mergeCell ref="V34:V37"/>
    <mergeCell ref="W34:W37"/>
    <mergeCell ref="AK34:AK37"/>
    <mergeCell ref="AM34:AM37"/>
    <mergeCell ref="AN34:AN37"/>
    <mergeCell ref="A38:C3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D34:AD37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" manualBreakCount="1">
    <brk id="3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2025-02-21T05:45:45Z</dcterms:created>
  <dcterms:modified xsi:type="dcterms:W3CDTF">2025-02-21T06:17:53Z</dcterms:modified>
</cp:coreProperties>
</file>